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oogle Drive\Rozdělané\978_1_CESMÍNA _STARÝ_BOHUMÍN\1. Půdní vestavba šaten zaměstnanců\F2 výkaz výměr\"/>
    </mc:Choice>
  </mc:AlternateContent>
  <bookViews>
    <workbookView xWindow="3720" yWindow="1680" windowWidth="2040" windowHeight="1335"/>
  </bookViews>
  <sheets>
    <sheet name="2. Rozpočet - standard na výšku" sheetId="1" r:id="rId1"/>
  </sheets>
  <calcPr calcId="152511" iterateCount="1"/>
</workbook>
</file>

<file path=xl/calcChain.xml><?xml version="1.0" encoding="utf-8"?>
<calcChain xmlns="http://schemas.openxmlformats.org/spreadsheetml/2006/main">
  <c r="H108" i="1" l="1"/>
  <c r="H107" i="1"/>
  <c r="H109" i="1"/>
  <c r="H110" i="1" s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1" i="1"/>
  <c r="H80" i="1"/>
  <c r="H79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21" i="1"/>
  <c r="H20" i="1"/>
  <c r="H19" i="1"/>
  <c r="H18" i="1"/>
  <c r="H26" i="1"/>
  <c r="H25" i="1"/>
  <c r="H24" i="1"/>
  <c r="H23" i="1"/>
  <c r="H22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15" i="1"/>
  <c r="H16" i="1" s="1"/>
  <c r="H12" i="1"/>
  <c r="H13" i="1" s="1"/>
  <c r="H103" i="1" l="1"/>
  <c r="H82" i="1"/>
  <c r="H77" i="1"/>
  <c r="H50" i="1"/>
  <c r="H27" i="1"/>
  <c r="H28" i="1" s="1"/>
  <c r="H104" i="1" l="1"/>
  <c r="H111" i="1" s="1"/>
</calcChain>
</file>

<file path=xl/sharedStrings.xml><?xml version="1.0" encoding="utf-8"?>
<sst xmlns="http://schemas.openxmlformats.org/spreadsheetml/2006/main" count="372" uniqueCount="200">
  <si>
    <t>ROZPOČET</t>
  </si>
  <si>
    <t xml:space="preserve">JKSO : </t>
  </si>
  <si>
    <t xml:space="preserve">EČO : </t>
  </si>
  <si>
    <t xml:space="preserve">Objednavatel : </t>
  </si>
  <si>
    <t xml:space="preserve">Zpracoval : </t>
  </si>
  <si>
    <t xml:space="preserve">Zhotovitel : </t>
  </si>
  <si>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</si>
  <si>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</si>
  <si>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</si>
  <si>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</si>
  <si>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</si>
  <si>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</si>
  <si>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</si>
  <si>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</si>
  <si>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Práce a dodávky HSV</t>
  </si>
  <si>
    <t>3</t>
  </si>
  <si>
    <t>Svislé a kompletní konstrukce</t>
  </si>
  <si>
    <t>011</t>
  </si>
  <si>
    <t>346244371</t>
  </si>
  <si>
    <t>Zazdívka rýh, potrubí, nik, kapes , otvorů</t>
  </si>
  <si>
    <t>m2</t>
  </si>
  <si>
    <t>6</t>
  </si>
  <si>
    <t>Úpravy povrchů, podlahy, osazení</t>
  </si>
  <si>
    <t>610991111</t>
  </si>
  <si>
    <t>Zakrývání rýh</t>
  </si>
  <si>
    <t>9</t>
  </si>
  <si>
    <t>Ostatní konstrukce a práce-bourání</t>
  </si>
  <si>
    <t>013</t>
  </si>
  <si>
    <t>971052341</t>
  </si>
  <si>
    <t>kus</t>
  </si>
  <si>
    <t>972044351</t>
  </si>
  <si>
    <t>Vybour otvorů strop  0,25m3 tl &gt;10</t>
  </si>
  <si>
    <t>974031144</t>
  </si>
  <si>
    <t>Sek rýh zdi cihel 7x15cm</t>
  </si>
  <si>
    <t>m</t>
  </si>
  <si>
    <t>979081111</t>
  </si>
  <si>
    <t>Odvoz suti na skládku do 1km</t>
  </si>
  <si>
    <t>t</t>
  </si>
  <si>
    <t>979081121</t>
  </si>
  <si>
    <t>Odvoz suti na skládku ZKD 1km</t>
  </si>
  <si>
    <t>R</t>
  </si>
  <si>
    <t>Uložení suti na skládce (skládkovné)</t>
  </si>
  <si>
    <t>m3</t>
  </si>
  <si>
    <t>NAB</t>
  </si>
  <si>
    <t>Vyspravení podlah - kanalizace</t>
  </si>
  <si>
    <t>HSV Celkem</t>
  </si>
  <si>
    <t>Práce a dodávky PSV</t>
  </si>
  <si>
    <t>721</t>
  </si>
  <si>
    <t>Zdravotech. vnitřní kanalizace</t>
  </si>
  <si>
    <t>721140802</t>
  </si>
  <si>
    <t>Demontáž potrubí z litinových trub do DN 100</t>
  </si>
  <si>
    <t>721171803</t>
  </si>
  <si>
    <t>Demontáž potrubí z PVC do průměru 75</t>
  </si>
  <si>
    <t>721210813</t>
  </si>
  <si>
    <t>Demontáž vpustí podlahových DN 100</t>
  </si>
  <si>
    <t>721170955</t>
  </si>
  <si>
    <t>721171107</t>
  </si>
  <si>
    <t>Potrubí PVC hrdlové odpadní průměr 75x1,8</t>
  </si>
  <si>
    <t>721171109</t>
  </si>
  <si>
    <t>Potrubí PVC hrdlové odpadní průměr 110x2,3</t>
  </si>
  <si>
    <t>721171111</t>
  </si>
  <si>
    <t>Potrubí PVC hrdlové odpadní průměr 125x2,9</t>
  </si>
  <si>
    <t>721173205</t>
  </si>
  <si>
    <t>Potrubí PVC připojovací průměr 50</t>
  </si>
  <si>
    <t>721194105</t>
  </si>
  <si>
    <t>Vyvedení kanalizačních výpustek průměr 50</t>
  </si>
  <si>
    <t>721194109</t>
  </si>
  <si>
    <t>Vyvedení kanalizačních výpustek průměr 110</t>
  </si>
  <si>
    <t>721221407</t>
  </si>
  <si>
    <t>Podlahová vpust HL310N</t>
  </si>
  <si>
    <t>721273145</t>
  </si>
  <si>
    <t>721273146</t>
  </si>
  <si>
    <t>Hlavice ventilační VH100</t>
  </si>
  <si>
    <t>721290123</t>
  </si>
  <si>
    <t>Zkouška těsnosti kanalizace kouřem do DN 300</t>
  </si>
  <si>
    <t>721290823</t>
  </si>
  <si>
    <t>Přemístění demontovaných hmot vnitřní kanalizace objekt do 24 m</t>
  </si>
  <si>
    <t>Hlavice ventilační přivzdušňovací HL900</t>
  </si>
  <si>
    <t>Mřížka pro přivzdušňovací hlavici 200x200</t>
  </si>
  <si>
    <t/>
  </si>
  <si>
    <t>Silikonový požární tmel</t>
  </si>
  <si>
    <t>998721103</t>
  </si>
  <si>
    <t>Přesun hmot kanalizace výška objektu do 24 m</t>
  </si>
  <si>
    <t>722</t>
  </si>
  <si>
    <t>Zdravotechnika - vnitřní vodovod</t>
  </si>
  <si>
    <t>722130801</t>
  </si>
  <si>
    <t>Demontáž potrubí z ocelových trubek závitových do DN 25</t>
  </si>
  <si>
    <t>722171914</t>
  </si>
  <si>
    <t>722174211</t>
  </si>
  <si>
    <t>Montáž potrubí plastové rovné polyfuze DN 16</t>
  </si>
  <si>
    <t>722174213</t>
  </si>
  <si>
    <t>Montáž potrubí plastové rovné polyfuze DN 25</t>
  </si>
  <si>
    <t>MAT</t>
  </si>
  <si>
    <t xml:space="preserve">M    </t>
  </si>
  <si>
    <t>286151350</t>
  </si>
  <si>
    <t>286151380</t>
  </si>
  <si>
    <t>trubka tlaková PPR řada PN16 32x4,5x4000 mm</t>
  </si>
  <si>
    <t>722182111</t>
  </si>
  <si>
    <t>Ochrana plastového potrubí izolační trubka PE DN 16</t>
  </si>
  <si>
    <t>722182113</t>
  </si>
  <si>
    <t>Ochrana plastového potrubí izolační trubka PE DN 25</t>
  </si>
  <si>
    <t>722190401</t>
  </si>
  <si>
    <t>722190403</t>
  </si>
  <si>
    <t>Vyvedení a upevnění výpustku  DN 25</t>
  </si>
  <si>
    <t>722220111</t>
  </si>
  <si>
    <t>722220121</t>
  </si>
  <si>
    <t>722222222</t>
  </si>
  <si>
    <t>soub.</t>
  </si>
  <si>
    <t>722231162</t>
  </si>
  <si>
    <t>Ventil pojistný pružinový DN20</t>
  </si>
  <si>
    <t>722239101</t>
  </si>
  <si>
    <t>Montáž vodovodních armatur 2závity G 1/2</t>
  </si>
  <si>
    <t>722239103</t>
  </si>
  <si>
    <t>Montáž vodovodních armatur 2závity G 1</t>
  </si>
  <si>
    <t>Uzavírací ventil DN25</t>
  </si>
  <si>
    <t>Zpětný ventill DN25</t>
  </si>
  <si>
    <t>Kulový kohout FILTER BALL G 25</t>
  </si>
  <si>
    <t>725813111</t>
  </si>
  <si>
    <t>Ventil rohový 1/2</t>
  </si>
  <si>
    <t>722290226</t>
  </si>
  <si>
    <t>Zkouška tlaková potrubí závitové DN 50</t>
  </si>
  <si>
    <t>722290234</t>
  </si>
  <si>
    <t>Proplach+dezinfekce vodovodního potrubí do DN 80</t>
  </si>
  <si>
    <t>kpl</t>
  </si>
  <si>
    <t>998722103</t>
  </si>
  <si>
    <t>Přesun hmot-vodovod výška objektu do 24 m</t>
  </si>
  <si>
    <t>722290823</t>
  </si>
  <si>
    <t>Přemístění demontovaných hmot vnitřní vodovod objekt do 24 m</t>
  </si>
  <si>
    <t>724</t>
  </si>
  <si>
    <t>Zdravotechnika - strojní vybavení</t>
  </si>
  <si>
    <t>724149101</t>
  </si>
  <si>
    <t>998724103</t>
  </si>
  <si>
    <t>Přesun hmot strojní vybavení výška objektu do 24 m</t>
  </si>
  <si>
    <t>725</t>
  </si>
  <si>
    <t>Zdravotechnika - zařiz. předměty</t>
  </si>
  <si>
    <t>725110811</t>
  </si>
  <si>
    <t>Demontáž klozet splachovací s nádrží</t>
  </si>
  <si>
    <t>725210821</t>
  </si>
  <si>
    <t>Demontáž umyvadel diturvitových, ocelových, litinových</t>
  </si>
  <si>
    <t>725820801</t>
  </si>
  <si>
    <t>Demontáž baterie nástěnné</t>
  </si>
  <si>
    <t>725840850</t>
  </si>
  <si>
    <t>Demontáž baterie sprch diferenciální do G3/4x1</t>
  </si>
  <si>
    <t>725590813</t>
  </si>
  <si>
    <t>Přemístění demontovaných zařizovacích předmětů objekt do 24 m</t>
  </si>
  <si>
    <t>725331111</t>
  </si>
  <si>
    <t>Výlevka keramická  se sklopnou plastovou mřížkou</t>
  </si>
  <si>
    <t>725112122</t>
  </si>
  <si>
    <t>Klozet keramický závěsný hluboké splachování handicap bílý</t>
  </si>
  <si>
    <t>725112131</t>
  </si>
  <si>
    <t>Klozet keramický závěsný s hlubokým splachováním</t>
  </si>
  <si>
    <t>Závěsné zařízení+splachovač  ovládání čelní</t>
  </si>
  <si>
    <t>725211411</t>
  </si>
  <si>
    <t>Umyvadlo keramické zdravotní připevněné šrouby 640mm, sifon</t>
  </si>
  <si>
    <t>725211101</t>
  </si>
  <si>
    <t>Umyvadlo keramické, sifon</t>
  </si>
  <si>
    <t>725822235</t>
  </si>
  <si>
    <t>Baterie umyvadlová,stojánková s dlouhou pákou</t>
  </si>
  <si>
    <t>soubo</t>
  </si>
  <si>
    <t>725822226</t>
  </si>
  <si>
    <t>Baterie umyvadlová, stojánková páková</t>
  </si>
  <si>
    <t>725841213</t>
  </si>
  <si>
    <t>Baterie sprchová páková nástěnná s ruční sprchou G 1/2</t>
  </si>
  <si>
    <t>Sprchový odtokový žlab ,dl. 700mm,koryto,kryt,sifon</t>
  </si>
  <si>
    <t>725980123</t>
  </si>
  <si>
    <t>Dvířka T 3622 z PH 30/30</t>
  </si>
  <si>
    <t>998725103</t>
  </si>
  <si>
    <t>Přesun hmot zařizovací předměty výška objektu do 24m</t>
  </si>
  <si>
    <t>HZS nezměřitelné práce dmtz konstrukcí jinde neuvedených</t>
  </si>
  <si>
    <t>hod</t>
  </si>
  <si>
    <t>HZS nezměřitelné práce dle zápisu do stavebního deníku schváleného investorem</t>
  </si>
  <si>
    <t>PSV Celkem</t>
  </si>
  <si>
    <t>Práce a dodávky M</t>
  </si>
  <si>
    <t>23-M</t>
  </si>
  <si>
    <t>Montáže potrubí</t>
  </si>
  <si>
    <t>923</t>
  </si>
  <si>
    <t>230050003</t>
  </si>
  <si>
    <t>Mtž.uložení přišroubov. DN do  150            svislé, ležaté</t>
  </si>
  <si>
    <t xml:space="preserve">kg   </t>
  </si>
  <si>
    <t>230050004</t>
  </si>
  <si>
    <t>Dodávka uložné konstrukce</t>
  </si>
  <si>
    <t>M Celkem</t>
  </si>
  <si>
    <t>Celkem</t>
  </si>
  <si>
    <t>Vybourání otvorů příčky 0,09m2 tl 30cm</t>
  </si>
  <si>
    <t>Sek rýh zdi cihel 15x15cm</t>
  </si>
  <si>
    <t>Demontáž stávajících zařizovacích předmětů</t>
  </si>
  <si>
    <t>Požárně ochranná manžeta DN125</t>
  </si>
  <si>
    <t>Napojení na stávající potrubí v suterénu</t>
  </si>
  <si>
    <t>trubka tlaková PPR řada PN16 25x4,2x4000 mm</t>
  </si>
  <si>
    <t>Vyvedení a upevnění výpustku  DN 16</t>
  </si>
  <si>
    <t>Nástěnka pro výtokový ventil G 1/2</t>
  </si>
  <si>
    <t>Nástěnka pro baterii G 1/2</t>
  </si>
  <si>
    <t>pár</t>
  </si>
  <si>
    <t>Ventil vypouštěcí G 1/2</t>
  </si>
  <si>
    <t>Montáž a dodávka expanzní nádoba 18l/8bar</t>
  </si>
  <si>
    <t>Ohřívač elektrický 500l, 9kW</t>
  </si>
  <si>
    <t>Montáž ohřívaře elektrického</t>
  </si>
  <si>
    <t>Stavba : DOMOV PRO SENIORY CESMÍNA - STAVEBNÍ ÚPRAVY</t>
  </si>
  <si>
    <t>Objekt : Zdravotechnika</t>
  </si>
  <si>
    <t>Datum : 28.04.2019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</si>
</sst>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0"/>
  </numFmts>
  <fonts count="10" x14ac:knownFonts="1">
    <font>
      <sz val="10"/>
      <name val="Arial"/>
      <charset val="238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8"/>
      <color indexed="20"/>
      <name val="Arial CE"/>
      <charset val="238"/>
    </font>
    <font>
      <b/>
      <sz val="7"/>
      <color indexed="18"/>
      <name val="Arial CE"/>
      <charset val="238"/>
    </font>
    <font>
      <b/>
      <u/>
      <sz val="8"/>
      <color indexed="10"/>
      <name val="Arial CE"/>
      <charset val="238"/>
    </font>
    <font>
      <sz val="8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4" tint="0.399945066682943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vertical="center"/>
    </xf>
    <xf numFmtId="0" fontId="4" fillId="3" borderId="0" xfId="0" applyNumberFormat="1" applyFont="1" applyFill="1" applyAlignment="1" applyProtection="1">
      <alignment vertical="center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center"/>
    </xf>
    <xf numFmtId="164" fontId="6" fillId="2" borderId="0" xfId="0" applyNumberFormat="1" applyFont="1" applyFill="1" applyBorder="1" applyAlignment="1" applyProtection="1">
      <alignment horizontal="left"/>
    </xf>
    <xf numFmtId="164" fontId="6" fillId="2" borderId="0" xfId="0" applyNumberFormat="1" applyFont="1" applyFill="1" applyBorder="1" applyAlignment="1" applyProtection="1">
      <alignment horizontal="left" wrapText="1"/>
    </xf>
    <xf numFmtId="165" fontId="6" fillId="2" borderId="0" xfId="0" applyNumberFormat="1" applyFont="1" applyFill="1" applyBorder="1" applyAlignment="1" applyProtection="1">
      <alignment horizontal="right"/>
    </xf>
    <xf numFmtId="4" fontId="6" fillId="2" borderId="0" xfId="0" applyNumberFormat="1" applyFont="1" applyFill="1" applyBorder="1" applyAlignment="1" applyProtection="1">
      <alignment horizontal="right"/>
    </xf>
    <xf numFmtId="164" fontId="7" fillId="2" borderId="0" xfId="0" applyNumberFormat="1" applyFont="1" applyFill="1" applyBorder="1" applyAlignment="1" applyProtection="1">
      <alignment horizontal="right"/>
    </xf>
    <xf numFmtId="164" fontId="7" fillId="2" borderId="0" xfId="0" applyNumberFormat="1" applyFont="1" applyFill="1" applyBorder="1" applyAlignment="1" applyProtection="1">
      <alignment horizontal="center"/>
    </xf>
    <xf numFmtId="164" fontId="7" fillId="2" borderId="0" xfId="0" applyNumberFormat="1" applyFont="1" applyFill="1" applyBorder="1" applyAlignment="1" applyProtection="1">
      <alignment horizontal="left"/>
    </xf>
    <xf numFmtId="164" fontId="7" fillId="2" borderId="0" xfId="0" applyNumberFormat="1" applyFont="1" applyFill="1" applyBorder="1" applyAlignment="1" applyProtection="1">
      <alignment horizontal="left" wrapText="1"/>
    </xf>
    <xf numFmtId="165" fontId="7" fillId="2" borderId="0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Border="1" applyAlignment="1" applyProtection="1">
      <alignment horizontal="right"/>
    </xf>
    <xf numFmtId="164" fontId="2" fillId="2" borderId="8" xfId="0" applyNumberFormat="1" applyFont="1" applyFill="1" applyBorder="1" applyAlignment="1" applyProtection="1">
      <alignment horizontal="center" vertical="center"/>
    </xf>
    <xf numFmtId="164" fontId="2" fillId="2" borderId="8" xfId="0" applyNumberFormat="1" applyFont="1" applyFill="1" applyBorder="1" applyAlignment="1" applyProtection="1">
      <alignment horizontal="left" vertical="center"/>
    </xf>
    <xf numFmtId="164" fontId="2" fillId="2" borderId="8" xfId="0" applyNumberFormat="1" applyFont="1" applyFill="1" applyBorder="1" applyAlignment="1" applyProtection="1">
      <alignment horizontal="left" vertical="center" wrapText="1"/>
    </xf>
    <xf numFmtId="165" fontId="2" fillId="2" borderId="8" xfId="0" applyNumberFormat="1" applyFont="1" applyFill="1" applyBorder="1" applyAlignment="1" applyProtection="1">
      <alignment horizontal="right" vertical="center"/>
    </xf>
    <xf numFmtId="4" fontId="2" fillId="2" borderId="9" xfId="0" applyNumberFormat="1" applyFont="1" applyFill="1" applyBorder="1" applyAlignment="1" applyProtection="1">
      <alignment horizontal="right" vertical="center"/>
    </xf>
    <xf numFmtId="164" fontId="7" fillId="2" borderId="0" xfId="0" applyNumberFormat="1" applyFont="1" applyFill="1" applyBorder="1" applyAlignment="1" applyProtection="1">
      <alignment horizontal="right" vertical="center"/>
    </xf>
    <xf numFmtId="164" fontId="7" fillId="2" borderId="0" xfId="0" applyNumberFormat="1" applyFont="1" applyFill="1" applyBorder="1" applyAlignment="1" applyProtection="1">
      <alignment horizontal="center" vertical="center"/>
    </xf>
    <xf numFmtId="164" fontId="7" fillId="2" borderId="0" xfId="0" applyNumberFormat="1" applyFont="1" applyFill="1" applyBorder="1" applyAlignment="1" applyProtection="1">
      <alignment horizontal="left" vertical="center"/>
    </xf>
    <xf numFmtId="164" fontId="7" fillId="2" borderId="0" xfId="0" applyNumberFormat="1" applyFont="1" applyFill="1" applyBorder="1" applyAlignment="1" applyProtection="1">
      <alignment horizontal="left" vertical="center" wrapText="1"/>
    </xf>
    <xf numFmtId="165" fontId="7" fillId="2" borderId="0" xfId="0" applyNumberFormat="1" applyFont="1" applyFill="1" applyBorder="1" applyAlignment="1" applyProtection="1">
      <alignment horizontal="righ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164" fontId="8" fillId="2" borderId="0" xfId="0" applyNumberFormat="1" applyFont="1" applyFill="1" applyBorder="1" applyAlignment="1" applyProtection="1">
      <alignment horizontal="right"/>
    </xf>
    <xf numFmtId="164" fontId="8" fillId="2" borderId="0" xfId="0" applyNumberFormat="1" applyFont="1" applyFill="1" applyBorder="1" applyAlignment="1" applyProtection="1">
      <alignment horizontal="center"/>
    </xf>
    <xf numFmtId="164" fontId="8" fillId="2" borderId="0" xfId="0" applyNumberFormat="1" applyFont="1" applyFill="1" applyBorder="1" applyAlignment="1" applyProtection="1">
      <alignment horizontal="left"/>
    </xf>
    <xf numFmtId="164" fontId="8" fillId="2" borderId="0" xfId="0" applyNumberFormat="1" applyFont="1" applyFill="1" applyBorder="1" applyAlignment="1" applyProtection="1">
      <alignment horizontal="left" wrapText="1"/>
    </xf>
    <xf numFmtId="165" fontId="8" fillId="2" borderId="0" xfId="0" applyNumberFormat="1" applyFont="1" applyFill="1" applyBorder="1" applyAlignment="1" applyProtection="1">
      <alignment horizontal="right"/>
    </xf>
    <xf numFmtId="4" fontId="8" fillId="2" borderId="0" xfId="0" applyNumberFormat="1" applyFont="1" applyFill="1" applyBorder="1" applyAlignment="1" applyProtection="1">
      <alignment horizontal="right"/>
    </xf>
    <xf numFmtId="4" fontId="2" fillId="5" borderId="8" xfId="0" applyNumberFormat="1" applyFont="1" applyFill="1" applyBorder="1" applyAlignment="1" applyProtection="1">
      <alignment horizontal="right" vertical="center"/>
      <protection locked="0"/>
    </xf>
    <xf numFmtId="164" fontId="6" fillId="2" borderId="0" xfId="0" applyNumberFormat="1" applyFont="1" applyFill="1" applyBorder="1" applyAlignment="1" applyProtection="1">
      <alignment horizontal="right"/>
    </xf>
    <xf numFmtId="164" fontId="7" fillId="2" borderId="0" xfId="0" applyNumberFormat="1" applyFont="1" applyFill="1" applyBorder="1" applyAlignment="1" applyProtection="1">
      <alignment horizontal="right"/>
    </xf>
    <xf numFmtId="164" fontId="2" fillId="2" borderId="7" xfId="0" applyNumberFormat="1" applyFont="1" applyFill="1" applyBorder="1" applyAlignment="1" applyProtection="1">
      <alignment horizontal="right" vertical="center"/>
    </xf>
    <xf numFmtId="164" fontId="7" fillId="2" borderId="0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tabSelected="1" zoomScale="115" zoomScaleNormal="115" workbookViewId="0"/>
  </sheetViews>
  <sheetFormatPr defaultRowHeight="12.75" x14ac:dyDescent="0.2"/>
  <cols>
    <col min="1" max="1" width="4.42578125" customWidth="1"/>
    <col min="2" max="2" width="3.7109375" customWidth="1"/>
    <col min="3" max="3" width="7.42578125" customWidth="1"/>
    <col min="4" max="4" width="41.7109375" customWidth="1"/>
    <col min="5" max="5" width="4.7109375" customWidth="1"/>
    <col min="6" max="6" width="12.140625" customWidth="1"/>
    <col min="7" max="7" width="9.85546875" customWidth="1"/>
    <col min="8" max="8" width="13.28515625" customWidth="1"/>
  </cols>
  <sheetData>
    <row r="1" spans="1:8" ht="24.75" customHeight="1" x14ac:dyDescent="0.2">
      <c r="A1" s="1" t="s">
        <v>0</v>
      </c>
      <c r="B1" s="2"/>
      <c r="C1" s="2"/>
      <c r="D1" s="2"/>
      <c r="E1" s="2"/>
      <c r="F1" s="2"/>
      <c r="G1" s="2"/>
      <c r="H1" s="2"/>
    </row>
    <row r="2" spans="1:8" ht="12.75" customHeight="1" x14ac:dyDescent="0.2">
      <c r="A2" s="3" t="s">
        <v>197</v>
      </c>
      <c r="B2" s="4"/>
      <c r="C2" s="4"/>
      <c r="D2" s="4"/>
      <c r="E2" s="4"/>
      <c r="F2" s="4" t="s">
        <v>1</v>
      </c>
      <c r="G2" s="4"/>
      <c r="H2" s="2"/>
    </row>
    <row r="3" spans="1:8" ht="15" customHeight="1" x14ac:dyDescent="0.2">
      <c r="A3" s="3" t="s">
        <v>198</v>
      </c>
      <c r="B3" s="4"/>
      <c r="C3" s="4"/>
      <c r="D3" s="4"/>
      <c r="E3" s="4"/>
      <c r="F3" s="4" t="s">
        <v>2</v>
      </c>
      <c r="G3" s="4"/>
      <c r="H3" s="2"/>
    </row>
    <row r="4" spans="1:8" ht="12.75" customHeight="1" x14ac:dyDescent="0.2">
      <c r="A4" s="4" t="s">
        <v>3</v>
      </c>
      <c r="B4" s="4"/>
      <c r="C4" s="4"/>
      <c r="D4" s="4"/>
      <c r="E4" s="4"/>
      <c r="F4" s="4" t="s">
        <v>4</v>
      </c>
      <c r="G4" s="4"/>
      <c r="H4" s="2"/>
    </row>
    <row r="5" spans="1:8" ht="12.75" customHeight="1" x14ac:dyDescent="0.2">
      <c r="A5" s="4" t="s">
        <v>5</v>
      </c>
      <c r="B5" s="4"/>
      <c r="C5" s="4"/>
      <c r="D5" s="4"/>
      <c r="E5" s="4"/>
      <c r="F5" s="4" t="s">
        <v>199</v>
      </c>
      <c r="G5" s="4"/>
      <c r="H5" s="2"/>
    </row>
    <row r="6" spans="1:8" ht="9" customHeight="1" x14ac:dyDescent="0.2">
      <c r="A6" s="4"/>
      <c r="B6" s="4"/>
      <c r="C6" s="4"/>
      <c r="D6" s="4"/>
      <c r="E6" s="4"/>
      <c r="F6" s="4"/>
      <c r="G6" s="4"/>
      <c r="H6" s="2"/>
    </row>
    <row r="7" spans="1:8" ht="18.75" customHeight="1" x14ac:dyDescent="0.2">
      <c r="A7" s="5" t="s">
        <v>6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7" t="s">
        <v>13</v>
      </c>
    </row>
    <row r="8" spans="1:8" ht="9" customHeight="1" x14ac:dyDescent="0.2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10">
        <v>8</v>
      </c>
    </row>
    <row r="9" spans="1:8" ht="6" customHeight="1" x14ac:dyDescent="0.2">
      <c r="A9" s="2"/>
      <c r="B9" s="2"/>
      <c r="C9" s="2"/>
      <c r="D9" s="2"/>
      <c r="E9" s="2"/>
      <c r="F9" s="2"/>
      <c r="G9" s="2"/>
      <c r="H9" s="2"/>
    </row>
    <row r="10" spans="1:8" ht="17.45" customHeight="1" x14ac:dyDescent="0.2">
      <c r="A10" s="11"/>
      <c r="B10" s="12"/>
      <c r="C10" s="13"/>
      <c r="D10" s="14" t="s">
        <v>14</v>
      </c>
      <c r="E10" s="12"/>
      <c r="F10" s="15"/>
      <c r="G10" s="16"/>
      <c r="H10" s="16"/>
    </row>
    <row r="11" spans="1:8" ht="15" customHeight="1" x14ac:dyDescent="0.2">
      <c r="A11" s="17"/>
      <c r="B11" s="18"/>
      <c r="C11" s="19" t="s">
        <v>15</v>
      </c>
      <c r="D11" s="20" t="s">
        <v>16</v>
      </c>
      <c r="E11" s="18"/>
      <c r="F11" s="21"/>
      <c r="G11" s="22"/>
      <c r="H11" s="22"/>
    </row>
    <row r="12" spans="1:8" ht="12.75" customHeight="1" x14ac:dyDescent="0.2">
      <c r="A12" s="43">
        <v>1</v>
      </c>
      <c r="B12" s="23" t="s">
        <v>17</v>
      </c>
      <c r="C12" s="24" t="s">
        <v>18</v>
      </c>
      <c r="D12" s="25" t="s">
        <v>19</v>
      </c>
      <c r="E12" s="23" t="s">
        <v>20</v>
      </c>
      <c r="F12" s="26">
        <v>20</v>
      </c>
      <c r="G12" s="40"/>
      <c r="H12" s="27">
        <f>F12*G12</f>
        <v>0</v>
      </c>
    </row>
    <row r="13" spans="1:8" ht="12.6" customHeight="1" x14ac:dyDescent="0.2">
      <c r="A13" s="44"/>
      <c r="B13" s="29"/>
      <c r="C13" s="30" t="s">
        <v>15</v>
      </c>
      <c r="D13" s="31" t="s">
        <v>16</v>
      </c>
      <c r="E13" s="29"/>
      <c r="F13" s="32"/>
      <c r="G13" s="33"/>
      <c r="H13" s="33">
        <f>SUM(H12)</f>
        <v>0</v>
      </c>
    </row>
    <row r="14" spans="1:8" ht="15" customHeight="1" x14ac:dyDescent="0.2">
      <c r="A14" s="42"/>
      <c r="B14" s="18"/>
      <c r="C14" s="19" t="s">
        <v>21</v>
      </c>
      <c r="D14" s="20" t="s">
        <v>22</v>
      </c>
      <c r="E14" s="18"/>
      <c r="F14" s="21"/>
      <c r="G14" s="22"/>
      <c r="H14" s="22"/>
    </row>
    <row r="15" spans="1:8" ht="12.75" customHeight="1" x14ac:dyDescent="0.2">
      <c r="A15" s="43">
        <v>2</v>
      </c>
      <c r="B15" s="23" t="s">
        <v>17</v>
      </c>
      <c r="C15" s="24" t="s">
        <v>23</v>
      </c>
      <c r="D15" s="25" t="s">
        <v>24</v>
      </c>
      <c r="E15" s="23" t="s">
        <v>20</v>
      </c>
      <c r="F15" s="26">
        <v>20</v>
      </c>
      <c r="G15" s="40"/>
      <c r="H15" s="27">
        <f>F15*G15</f>
        <v>0</v>
      </c>
    </row>
    <row r="16" spans="1:8" ht="12.6" customHeight="1" x14ac:dyDescent="0.2">
      <c r="A16" s="44"/>
      <c r="B16" s="29"/>
      <c r="C16" s="30" t="s">
        <v>21</v>
      </c>
      <c r="D16" s="31" t="s">
        <v>22</v>
      </c>
      <c r="E16" s="29"/>
      <c r="F16" s="32"/>
      <c r="G16" s="33"/>
      <c r="H16" s="33">
        <f>SUM(H15)</f>
        <v>0</v>
      </c>
    </row>
    <row r="17" spans="1:8" ht="15" customHeight="1" x14ac:dyDescent="0.2">
      <c r="A17" s="42"/>
      <c r="B17" s="18"/>
      <c r="C17" s="19" t="s">
        <v>25</v>
      </c>
      <c r="D17" s="20" t="s">
        <v>26</v>
      </c>
      <c r="E17" s="18"/>
      <c r="F17" s="21"/>
      <c r="G17" s="22"/>
      <c r="H17" s="22"/>
    </row>
    <row r="18" spans="1:8" ht="12.75" customHeight="1" x14ac:dyDescent="0.2">
      <c r="A18" s="43">
        <v>3</v>
      </c>
      <c r="B18" s="23" t="s">
        <v>27</v>
      </c>
      <c r="C18" s="24" t="s">
        <v>28</v>
      </c>
      <c r="D18" s="25" t="s">
        <v>183</v>
      </c>
      <c r="E18" s="23" t="s">
        <v>29</v>
      </c>
      <c r="F18" s="26">
        <v>7</v>
      </c>
      <c r="G18" s="40"/>
      <c r="H18" s="27">
        <f t="shared" ref="H18:H26" si="0">F18*G18</f>
        <v>0</v>
      </c>
    </row>
    <row r="19" spans="1:8" ht="12.75" customHeight="1" x14ac:dyDescent="0.2">
      <c r="A19" s="43">
        <v>4</v>
      </c>
      <c r="B19" s="23" t="s">
        <v>27</v>
      </c>
      <c r="C19" s="24" t="s">
        <v>30</v>
      </c>
      <c r="D19" s="25" t="s">
        <v>31</v>
      </c>
      <c r="E19" s="23" t="s">
        <v>29</v>
      </c>
      <c r="F19" s="26">
        <v>4</v>
      </c>
      <c r="G19" s="40"/>
      <c r="H19" s="27">
        <f t="shared" si="0"/>
        <v>0</v>
      </c>
    </row>
    <row r="20" spans="1:8" ht="12.75" customHeight="1" x14ac:dyDescent="0.2">
      <c r="A20" s="43">
        <v>5</v>
      </c>
      <c r="B20" s="23" t="s">
        <v>27</v>
      </c>
      <c r="C20" s="24" t="s">
        <v>32</v>
      </c>
      <c r="D20" s="25" t="s">
        <v>33</v>
      </c>
      <c r="E20" s="23" t="s">
        <v>34</v>
      </c>
      <c r="F20" s="26">
        <v>41</v>
      </c>
      <c r="G20" s="40"/>
      <c r="H20" s="27">
        <f t="shared" si="0"/>
        <v>0</v>
      </c>
    </row>
    <row r="21" spans="1:8" ht="12.75" customHeight="1" x14ac:dyDescent="0.2">
      <c r="A21" s="43">
        <v>6</v>
      </c>
      <c r="B21" s="23" t="s">
        <v>27</v>
      </c>
      <c r="C21" s="24" t="s">
        <v>32</v>
      </c>
      <c r="D21" s="25" t="s">
        <v>184</v>
      </c>
      <c r="E21" s="23" t="s">
        <v>34</v>
      </c>
      <c r="F21" s="26">
        <v>30</v>
      </c>
      <c r="G21" s="40"/>
      <c r="H21" s="27">
        <f t="shared" si="0"/>
        <v>0</v>
      </c>
    </row>
    <row r="22" spans="1:8" ht="12.75" customHeight="1" x14ac:dyDescent="0.2">
      <c r="A22" s="43">
        <v>7</v>
      </c>
      <c r="B22" s="23" t="s">
        <v>27</v>
      </c>
      <c r="C22" s="24" t="s">
        <v>35</v>
      </c>
      <c r="D22" s="25" t="s">
        <v>36</v>
      </c>
      <c r="E22" s="23" t="s">
        <v>37</v>
      </c>
      <c r="F22" s="26">
        <v>12</v>
      </c>
      <c r="G22" s="40"/>
      <c r="H22" s="27">
        <f t="shared" si="0"/>
        <v>0</v>
      </c>
    </row>
    <row r="23" spans="1:8" ht="12.75" customHeight="1" x14ac:dyDescent="0.2">
      <c r="A23" s="43">
        <v>8</v>
      </c>
      <c r="B23" s="23" t="s">
        <v>27</v>
      </c>
      <c r="C23" s="24" t="s">
        <v>38</v>
      </c>
      <c r="D23" s="25" t="s">
        <v>39</v>
      </c>
      <c r="E23" s="23" t="s">
        <v>37</v>
      </c>
      <c r="F23" s="26">
        <v>120</v>
      </c>
      <c r="G23" s="40"/>
      <c r="H23" s="27">
        <f t="shared" si="0"/>
        <v>0</v>
      </c>
    </row>
    <row r="24" spans="1:8" ht="12.75" customHeight="1" x14ac:dyDescent="0.2">
      <c r="A24" s="43">
        <v>9</v>
      </c>
      <c r="B24" s="23" t="s">
        <v>27</v>
      </c>
      <c r="C24" s="24" t="s">
        <v>40</v>
      </c>
      <c r="D24" s="25" t="s">
        <v>41</v>
      </c>
      <c r="E24" s="23" t="s">
        <v>37</v>
      </c>
      <c r="F24" s="26">
        <v>12</v>
      </c>
      <c r="G24" s="40"/>
      <c r="H24" s="27">
        <f t="shared" si="0"/>
        <v>0</v>
      </c>
    </row>
    <row r="25" spans="1:8" ht="12.75" customHeight="1" x14ac:dyDescent="0.2">
      <c r="A25" s="43">
        <v>10</v>
      </c>
      <c r="B25" s="23" t="s">
        <v>27</v>
      </c>
      <c r="C25" s="24" t="s">
        <v>40</v>
      </c>
      <c r="D25" s="25" t="s">
        <v>185</v>
      </c>
      <c r="E25" s="23" t="s">
        <v>29</v>
      </c>
      <c r="F25" s="26">
        <v>6</v>
      </c>
      <c r="G25" s="40"/>
      <c r="H25" s="27">
        <f t="shared" si="0"/>
        <v>0</v>
      </c>
    </row>
    <row r="26" spans="1:8" ht="12.6" customHeight="1" x14ac:dyDescent="0.2">
      <c r="A26" s="43">
        <v>11</v>
      </c>
      <c r="B26" s="23" t="s">
        <v>27</v>
      </c>
      <c r="C26" s="24" t="s">
        <v>43</v>
      </c>
      <c r="D26" s="25" t="s">
        <v>44</v>
      </c>
      <c r="E26" s="23" t="s">
        <v>42</v>
      </c>
      <c r="F26" s="26">
        <v>7.2</v>
      </c>
      <c r="G26" s="40"/>
      <c r="H26" s="27">
        <f t="shared" si="0"/>
        <v>0</v>
      </c>
    </row>
    <row r="27" spans="1:8" ht="17.45" customHeight="1" x14ac:dyDescent="0.2">
      <c r="A27" s="44"/>
      <c r="B27" s="29"/>
      <c r="C27" s="30" t="s">
        <v>25</v>
      </c>
      <c r="D27" s="31" t="s">
        <v>26</v>
      </c>
      <c r="E27" s="29"/>
      <c r="F27" s="32"/>
      <c r="G27" s="33"/>
      <c r="H27" s="33">
        <f>SUM(H18:H26)</f>
        <v>0</v>
      </c>
    </row>
    <row r="28" spans="1:8" ht="17.45" customHeight="1" x14ac:dyDescent="0.2">
      <c r="A28" s="41"/>
      <c r="B28" s="12"/>
      <c r="C28" s="13"/>
      <c r="D28" s="14" t="s">
        <v>45</v>
      </c>
      <c r="E28" s="12"/>
      <c r="F28" s="15"/>
      <c r="G28" s="16"/>
      <c r="H28" s="16">
        <f>SUM(H27,H16,H13)</f>
        <v>0</v>
      </c>
    </row>
    <row r="29" spans="1:8" ht="15" customHeight="1" x14ac:dyDescent="0.2">
      <c r="A29" s="41"/>
      <c r="B29" s="12"/>
      <c r="C29" s="13"/>
      <c r="D29" s="14" t="s">
        <v>46</v>
      </c>
      <c r="E29" s="12"/>
      <c r="F29" s="15"/>
      <c r="G29" s="16"/>
      <c r="H29" s="16"/>
    </row>
    <row r="30" spans="1:8" ht="12.75" customHeight="1" x14ac:dyDescent="0.2">
      <c r="A30" s="42"/>
      <c r="B30" s="18"/>
      <c r="C30" s="19" t="s">
        <v>47</v>
      </c>
      <c r="D30" s="20" t="s">
        <v>48</v>
      </c>
      <c r="E30" s="18"/>
      <c r="F30" s="21"/>
      <c r="G30" s="22"/>
      <c r="H30" s="22"/>
    </row>
    <row r="31" spans="1:8" ht="12.75" customHeight="1" x14ac:dyDescent="0.2">
      <c r="A31" s="43">
        <v>12</v>
      </c>
      <c r="B31" s="23" t="s">
        <v>47</v>
      </c>
      <c r="C31" s="24" t="s">
        <v>49</v>
      </c>
      <c r="D31" s="25" t="s">
        <v>50</v>
      </c>
      <c r="E31" s="23" t="s">
        <v>34</v>
      </c>
      <c r="F31" s="26">
        <v>10</v>
      </c>
      <c r="G31" s="40"/>
      <c r="H31" s="27">
        <f>F31*G31</f>
        <v>0</v>
      </c>
    </row>
    <row r="32" spans="1:8" ht="12.75" customHeight="1" x14ac:dyDescent="0.2">
      <c r="A32" s="43">
        <v>13</v>
      </c>
      <c r="B32" s="23" t="s">
        <v>47</v>
      </c>
      <c r="C32" s="24" t="s">
        <v>51</v>
      </c>
      <c r="D32" s="25" t="s">
        <v>52</v>
      </c>
      <c r="E32" s="23" t="s">
        <v>34</v>
      </c>
      <c r="F32" s="26">
        <v>10</v>
      </c>
      <c r="G32" s="40"/>
      <c r="H32" s="27">
        <f t="shared" ref="H32:H49" si="1">F32*G32</f>
        <v>0</v>
      </c>
    </row>
    <row r="33" spans="1:8" ht="12.75" customHeight="1" x14ac:dyDescent="0.2">
      <c r="A33" s="43">
        <v>14</v>
      </c>
      <c r="B33" s="23" t="s">
        <v>47</v>
      </c>
      <c r="C33" s="24" t="s">
        <v>53</v>
      </c>
      <c r="D33" s="25" t="s">
        <v>54</v>
      </c>
      <c r="E33" s="23" t="s">
        <v>29</v>
      </c>
      <c r="F33" s="26">
        <v>1</v>
      </c>
      <c r="G33" s="40"/>
      <c r="H33" s="27">
        <f t="shared" si="1"/>
        <v>0</v>
      </c>
    </row>
    <row r="34" spans="1:8" ht="12.75" customHeight="1" x14ac:dyDescent="0.2">
      <c r="A34" s="43">
        <v>15</v>
      </c>
      <c r="B34" s="23" t="s">
        <v>47</v>
      </c>
      <c r="C34" s="24" t="s">
        <v>55</v>
      </c>
      <c r="D34" s="25" t="s">
        <v>187</v>
      </c>
      <c r="E34" s="23" t="s">
        <v>29</v>
      </c>
      <c r="F34" s="26">
        <v>1</v>
      </c>
      <c r="G34" s="40"/>
      <c r="H34" s="27">
        <f t="shared" si="1"/>
        <v>0</v>
      </c>
    </row>
    <row r="35" spans="1:8" ht="12.75" customHeight="1" x14ac:dyDescent="0.2">
      <c r="A35" s="43">
        <v>16</v>
      </c>
      <c r="B35" s="23" t="s">
        <v>47</v>
      </c>
      <c r="C35" s="24" t="s">
        <v>56</v>
      </c>
      <c r="D35" s="25" t="s">
        <v>57</v>
      </c>
      <c r="E35" s="23" t="s">
        <v>34</v>
      </c>
      <c r="F35" s="26">
        <v>5</v>
      </c>
      <c r="G35" s="40"/>
      <c r="H35" s="27">
        <f t="shared" si="1"/>
        <v>0</v>
      </c>
    </row>
    <row r="36" spans="1:8" ht="12.75" customHeight="1" x14ac:dyDescent="0.2">
      <c r="A36" s="43">
        <v>17</v>
      </c>
      <c r="B36" s="23" t="s">
        <v>47</v>
      </c>
      <c r="C36" s="24" t="s">
        <v>58</v>
      </c>
      <c r="D36" s="25" t="s">
        <v>59</v>
      </c>
      <c r="E36" s="23" t="s">
        <v>34</v>
      </c>
      <c r="F36" s="26">
        <v>11</v>
      </c>
      <c r="G36" s="40"/>
      <c r="H36" s="27">
        <f t="shared" si="1"/>
        <v>0</v>
      </c>
    </row>
    <row r="37" spans="1:8" ht="12.75" customHeight="1" x14ac:dyDescent="0.2">
      <c r="A37" s="43">
        <v>18</v>
      </c>
      <c r="B37" s="23" t="s">
        <v>47</v>
      </c>
      <c r="C37" s="24" t="s">
        <v>60</v>
      </c>
      <c r="D37" s="25" t="s">
        <v>61</v>
      </c>
      <c r="E37" s="23" t="s">
        <v>34</v>
      </c>
      <c r="F37" s="26">
        <v>35</v>
      </c>
      <c r="G37" s="40"/>
      <c r="H37" s="27">
        <f t="shared" si="1"/>
        <v>0</v>
      </c>
    </row>
    <row r="38" spans="1:8" ht="12.75" customHeight="1" x14ac:dyDescent="0.2">
      <c r="A38" s="43">
        <v>19</v>
      </c>
      <c r="B38" s="23" t="s">
        <v>47</v>
      </c>
      <c r="C38" s="24" t="s">
        <v>62</v>
      </c>
      <c r="D38" s="25" t="s">
        <v>63</v>
      </c>
      <c r="E38" s="23" t="s">
        <v>34</v>
      </c>
      <c r="F38" s="26">
        <v>8</v>
      </c>
      <c r="G38" s="40"/>
      <c r="H38" s="27">
        <f t="shared" si="1"/>
        <v>0</v>
      </c>
    </row>
    <row r="39" spans="1:8" ht="12.75" customHeight="1" x14ac:dyDescent="0.2">
      <c r="A39" s="43">
        <v>20</v>
      </c>
      <c r="B39" s="23" t="s">
        <v>47</v>
      </c>
      <c r="C39" s="24" t="s">
        <v>64</v>
      </c>
      <c r="D39" s="25" t="s">
        <v>65</v>
      </c>
      <c r="E39" s="23" t="s">
        <v>29</v>
      </c>
      <c r="F39" s="26">
        <v>9</v>
      </c>
      <c r="G39" s="40"/>
      <c r="H39" s="27">
        <f t="shared" si="1"/>
        <v>0</v>
      </c>
    </row>
    <row r="40" spans="1:8" ht="12.75" customHeight="1" x14ac:dyDescent="0.2">
      <c r="A40" s="43">
        <v>21</v>
      </c>
      <c r="B40" s="23" t="s">
        <v>47</v>
      </c>
      <c r="C40" s="24" t="s">
        <v>66</v>
      </c>
      <c r="D40" s="25" t="s">
        <v>67</v>
      </c>
      <c r="E40" s="23" t="s">
        <v>29</v>
      </c>
      <c r="F40" s="26">
        <v>3</v>
      </c>
      <c r="G40" s="40"/>
      <c r="H40" s="27">
        <f t="shared" si="1"/>
        <v>0</v>
      </c>
    </row>
    <row r="41" spans="1:8" ht="12.75" customHeight="1" x14ac:dyDescent="0.2">
      <c r="A41" s="43">
        <v>22</v>
      </c>
      <c r="B41" s="23" t="s">
        <v>47</v>
      </c>
      <c r="C41" s="24" t="s">
        <v>68</v>
      </c>
      <c r="D41" s="25" t="s">
        <v>69</v>
      </c>
      <c r="E41" s="23" t="s">
        <v>29</v>
      </c>
      <c r="F41" s="26">
        <v>1</v>
      </c>
      <c r="G41" s="40"/>
      <c r="H41" s="27">
        <f t="shared" si="1"/>
        <v>0</v>
      </c>
    </row>
    <row r="42" spans="1:8" ht="12.75" customHeight="1" x14ac:dyDescent="0.2">
      <c r="A42" s="43">
        <v>23</v>
      </c>
      <c r="B42" s="23" t="s">
        <v>47</v>
      </c>
      <c r="C42" s="24" t="s">
        <v>71</v>
      </c>
      <c r="D42" s="25" t="s">
        <v>72</v>
      </c>
      <c r="E42" s="23" t="s">
        <v>29</v>
      </c>
      <c r="F42" s="26">
        <v>2</v>
      </c>
      <c r="G42" s="40"/>
      <c r="H42" s="27">
        <f t="shared" si="1"/>
        <v>0</v>
      </c>
    </row>
    <row r="43" spans="1:8" ht="12.75" customHeight="1" x14ac:dyDescent="0.2">
      <c r="A43" s="43">
        <v>24</v>
      </c>
      <c r="B43" s="23" t="s">
        <v>47</v>
      </c>
      <c r="C43" s="24" t="s">
        <v>73</v>
      </c>
      <c r="D43" s="25" t="s">
        <v>74</v>
      </c>
      <c r="E43" s="23" t="s">
        <v>34</v>
      </c>
      <c r="F43" s="26">
        <v>59</v>
      </c>
      <c r="G43" s="40"/>
      <c r="H43" s="27">
        <f t="shared" si="1"/>
        <v>0</v>
      </c>
    </row>
    <row r="44" spans="1:8" ht="12.75" customHeight="1" x14ac:dyDescent="0.2">
      <c r="A44" s="43">
        <v>25</v>
      </c>
      <c r="B44" s="23" t="s">
        <v>47</v>
      </c>
      <c r="C44" s="24" t="s">
        <v>75</v>
      </c>
      <c r="D44" s="25" t="s">
        <v>76</v>
      </c>
      <c r="E44" s="23" t="s">
        <v>37</v>
      </c>
      <c r="F44" s="26">
        <v>0.3</v>
      </c>
      <c r="G44" s="40"/>
      <c r="H44" s="27">
        <f t="shared" si="1"/>
        <v>0</v>
      </c>
    </row>
    <row r="45" spans="1:8" ht="12.75" customHeight="1" x14ac:dyDescent="0.2">
      <c r="A45" s="43">
        <v>26</v>
      </c>
      <c r="B45" s="23" t="s">
        <v>47</v>
      </c>
      <c r="C45" s="24" t="s">
        <v>70</v>
      </c>
      <c r="D45" s="25" t="s">
        <v>77</v>
      </c>
      <c r="E45" s="23" t="s">
        <v>29</v>
      </c>
      <c r="F45" s="26">
        <v>1</v>
      </c>
      <c r="G45" s="40"/>
      <c r="H45" s="27">
        <f t="shared" si="1"/>
        <v>0</v>
      </c>
    </row>
    <row r="46" spans="1:8" ht="12.75" customHeight="1" x14ac:dyDescent="0.2">
      <c r="A46" s="43">
        <v>27</v>
      </c>
      <c r="B46" s="23" t="s">
        <v>47</v>
      </c>
      <c r="C46" s="24" t="s">
        <v>40</v>
      </c>
      <c r="D46" s="25" t="s">
        <v>78</v>
      </c>
      <c r="E46" s="23" t="s">
        <v>29</v>
      </c>
      <c r="F46" s="26">
        <v>1</v>
      </c>
      <c r="G46" s="40"/>
      <c r="H46" s="27">
        <f t="shared" si="1"/>
        <v>0</v>
      </c>
    </row>
    <row r="47" spans="1:8" ht="12.75" customHeight="1" x14ac:dyDescent="0.2">
      <c r="A47" s="43">
        <v>28</v>
      </c>
      <c r="B47" s="23" t="s">
        <v>79</v>
      </c>
      <c r="C47" s="24" t="s">
        <v>43</v>
      </c>
      <c r="D47" s="25" t="s">
        <v>186</v>
      </c>
      <c r="E47" s="23" t="s">
        <v>29</v>
      </c>
      <c r="F47" s="26">
        <v>4</v>
      </c>
      <c r="G47" s="40"/>
      <c r="H47" s="27">
        <f t="shared" si="1"/>
        <v>0</v>
      </c>
    </row>
    <row r="48" spans="1:8" ht="12.75" customHeight="1" x14ac:dyDescent="0.2">
      <c r="A48" s="43">
        <v>29</v>
      </c>
      <c r="B48" s="23" t="s">
        <v>79</v>
      </c>
      <c r="C48" s="24" t="s">
        <v>43</v>
      </c>
      <c r="D48" s="25" t="s">
        <v>80</v>
      </c>
      <c r="E48" s="23" t="s">
        <v>29</v>
      </c>
      <c r="F48" s="26">
        <v>2</v>
      </c>
      <c r="G48" s="40"/>
      <c r="H48" s="27">
        <f t="shared" si="1"/>
        <v>0</v>
      </c>
    </row>
    <row r="49" spans="1:8" ht="12.6" customHeight="1" x14ac:dyDescent="0.2">
      <c r="A49" s="43">
        <v>30</v>
      </c>
      <c r="B49" s="23" t="s">
        <v>47</v>
      </c>
      <c r="C49" s="24" t="s">
        <v>81</v>
      </c>
      <c r="D49" s="25" t="s">
        <v>82</v>
      </c>
      <c r="E49" s="23" t="s">
        <v>37</v>
      </c>
      <c r="F49" s="26">
        <v>0.9</v>
      </c>
      <c r="G49" s="40"/>
      <c r="H49" s="27">
        <f t="shared" si="1"/>
        <v>0</v>
      </c>
    </row>
    <row r="50" spans="1:8" ht="15" customHeight="1" x14ac:dyDescent="0.2">
      <c r="A50" s="44"/>
      <c r="B50" s="29"/>
      <c r="C50" s="30" t="s">
        <v>47</v>
      </c>
      <c r="D50" s="31" t="s">
        <v>48</v>
      </c>
      <c r="E50" s="29"/>
      <c r="F50" s="32"/>
      <c r="G50" s="33"/>
      <c r="H50" s="33">
        <f>SUM(H31:H49)</f>
        <v>0</v>
      </c>
    </row>
    <row r="51" spans="1:8" ht="12.75" customHeight="1" x14ac:dyDescent="0.2">
      <c r="A51" s="42"/>
      <c r="B51" s="18"/>
      <c r="C51" s="19" t="s">
        <v>83</v>
      </c>
      <c r="D51" s="20" t="s">
        <v>84</v>
      </c>
      <c r="E51" s="18"/>
      <c r="F51" s="21"/>
      <c r="G51" s="22"/>
      <c r="H51" s="22"/>
    </row>
    <row r="52" spans="1:8" ht="12.75" customHeight="1" x14ac:dyDescent="0.2">
      <c r="A52" s="43">
        <v>31</v>
      </c>
      <c r="B52" s="23" t="s">
        <v>47</v>
      </c>
      <c r="C52" s="24" t="s">
        <v>85</v>
      </c>
      <c r="D52" s="25" t="s">
        <v>86</v>
      </c>
      <c r="E52" s="23" t="s">
        <v>34</v>
      </c>
      <c r="F52" s="26">
        <v>20</v>
      </c>
      <c r="G52" s="40"/>
      <c r="H52" s="27">
        <f t="shared" ref="H52:H76" si="2">F52*G52</f>
        <v>0</v>
      </c>
    </row>
    <row r="53" spans="1:8" ht="12.75" customHeight="1" x14ac:dyDescent="0.2">
      <c r="A53" s="43">
        <v>32</v>
      </c>
      <c r="B53" s="23" t="s">
        <v>47</v>
      </c>
      <c r="C53" s="24" t="s">
        <v>87</v>
      </c>
      <c r="D53" s="25" t="s">
        <v>187</v>
      </c>
      <c r="E53" s="23" t="s">
        <v>29</v>
      </c>
      <c r="F53" s="26">
        <v>1</v>
      </c>
      <c r="G53" s="40"/>
      <c r="H53" s="27">
        <f t="shared" si="2"/>
        <v>0</v>
      </c>
    </row>
    <row r="54" spans="1:8" ht="12.75" customHeight="1" x14ac:dyDescent="0.2">
      <c r="A54" s="43">
        <v>33</v>
      </c>
      <c r="B54" s="23" t="s">
        <v>47</v>
      </c>
      <c r="C54" s="24" t="s">
        <v>88</v>
      </c>
      <c r="D54" s="25" t="s">
        <v>89</v>
      </c>
      <c r="E54" s="23" t="s">
        <v>34</v>
      </c>
      <c r="F54" s="26">
        <v>60</v>
      </c>
      <c r="G54" s="40"/>
      <c r="H54" s="27">
        <f t="shared" si="2"/>
        <v>0</v>
      </c>
    </row>
    <row r="55" spans="1:8" ht="12.75" customHeight="1" x14ac:dyDescent="0.2">
      <c r="A55" s="43">
        <v>34</v>
      </c>
      <c r="B55" s="23" t="s">
        <v>47</v>
      </c>
      <c r="C55" s="24" t="s">
        <v>90</v>
      </c>
      <c r="D55" s="25" t="s">
        <v>91</v>
      </c>
      <c r="E55" s="23" t="s">
        <v>34</v>
      </c>
      <c r="F55" s="26">
        <v>71</v>
      </c>
      <c r="G55" s="40"/>
      <c r="H55" s="27">
        <f t="shared" si="2"/>
        <v>0</v>
      </c>
    </row>
    <row r="56" spans="1:8" ht="12.75" customHeight="1" x14ac:dyDescent="0.2">
      <c r="A56" s="43">
        <v>35</v>
      </c>
      <c r="B56" s="23" t="s">
        <v>92</v>
      </c>
      <c r="C56" s="24" t="s">
        <v>94</v>
      </c>
      <c r="D56" s="25" t="s">
        <v>188</v>
      </c>
      <c r="E56" s="23" t="s">
        <v>93</v>
      </c>
      <c r="F56" s="26">
        <v>60</v>
      </c>
      <c r="G56" s="40"/>
      <c r="H56" s="27">
        <f t="shared" si="2"/>
        <v>0</v>
      </c>
    </row>
    <row r="57" spans="1:8" ht="12.75" customHeight="1" x14ac:dyDescent="0.2">
      <c r="A57" s="43">
        <v>36</v>
      </c>
      <c r="B57" s="23" t="s">
        <v>92</v>
      </c>
      <c r="C57" s="24" t="s">
        <v>95</v>
      </c>
      <c r="D57" s="25" t="s">
        <v>96</v>
      </c>
      <c r="E57" s="23" t="s">
        <v>93</v>
      </c>
      <c r="F57" s="26">
        <v>71</v>
      </c>
      <c r="G57" s="40"/>
      <c r="H57" s="27">
        <f t="shared" si="2"/>
        <v>0</v>
      </c>
    </row>
    <row r="58" spans="1:8" ht="12.75" customHeight="1" x14ac:dyDescent="0.2">
      <c r="A58" s="43">
        <v>37</v>
      </c>
      <c r="B58" s="23" t="s">
        <v>47</v>
      </c>
      <c r="C58" s="24" t="s">
        <v>97</v>
      </c>
      <c r="D58" s="25" t="s">
        <v>98</v>
      </c>
      <c r="E58" s="23" t="s">
        <v>34</v>
      </c>
      <c r="F58" s="26">
        <v>60</v>
      </c>
      <c r="G58" s="40"/>
      <c r="H58" s="27">
        <f t="shared" si="2"/>
        <v>0</v>
      </c>
    </row>
    <row r="59" spans="1:8" ht="12.75" customHeight="1" x14ac:dyDescent="0.2">
      <c r="A59" s="43">
        <v>38</v>
      </c>
      <c r="B59" s="23" t="s">
        <v>47</v>
      </c>
      <c r="C59" s="24" t="s">
        <v>99</v>
      </c>
      <c r="D59" s="25" t="s">
        <v>100</v>
      </c>
      <c r="E59" s="23" t="s">
        <v>34</v>
      </c>
      <c r="F59" s="26">
        <v>71</v>
      </c>
      <c r="G59" s="40"/>
      <c r="H59" s="27">
        <f t="shared" si="2"/>
        <v>0</v>
      </c>
    </row>
    <row r="60" spans="1:8" ht="12.75" customHeight="1" x14ac:dyDescent="0.2">
      <c r="A60" s="43">
        <v>39</v>
      </c>
      <c r="B60" s="23" t="s">
        <v>47</v>
      </c>
      <c r="C60" s="24" t="s">
        <v>101</v>
      </c>
      <c r="D60" s="25" t="s">
        <v>189</v>
      </c>
      <c r="E60" s="23" t="s">
        <v>29</v>
      </c>
      <c r="F60" s="26">
        <v>21</v>
      </c>
      <c r="G60" s="40"/>
      <c r="H60" s="27">
        <f t="shared" si="2"/>
        <v>0</v>
      </c>
    </row>
    <row r="61" spans="1:8" ht="12.75" customHeight="1" x14ac:dyDescent="0.2">
      <c r="A61" s="43">
        <v>40</v>
      </c>
      <c r="B61" s="23" t="s">
        <v>47</v>
      </c>
      <c r="C61" s="24" t="s">
        <v>102</v>
      </c>
      <c r="D61" s="25" t="s">
        <v>103</v>
      </c>
      <c r="E61" s="23" t="s">
        <v>29</v>
      </c>
      <c r="F61" s="26">
        <v>2</v>
      </c>
      <c r="G61" s="40"/>
      <c r="H61" s="27">
        <f t="shared" si="2"/>
        <v>0</v>
      </c>
    </row>
    <row r="62" spans="1:8" ht="12.75" customHeight="1" x14ac:dyDescent="0.2">
      <c r="A62" s="43">
        <v>41</v>
      </c>
      <c r="B62" s="23" t="s">
        <v>47</v>
      </c>
      <c r="C62" s="24" t="s">
        <v>104</v>
      </c>
      <c r="D62" s="25" t="s">
        <v>190</v>
      </c>
      <c r="E62" s="23" t="s">
        <v>29</v>
      </c>
      <c r="F62" s="26">
        <v>3</v>
      </c>
      <c r="G62" s="40"/>
      <c r="H62" s="27">
        <f t="shared" si="2"/>
        <v>0</v>
      </c>
    </row>
    <row r="63" spans="1:8" ht="12.75" customHeight="1" x14ac:dyDescent="0.2">
      <c r="A63" s="43">
        <v>42</v>
      </c>
      <c r="B63" s="23" t="s">
        <v>47</v>
      </c>
      <c r="C63" s="24" t="s">
        <v>105</v>
      </c>
      <c r="D63" s="25" t="s">
        <v>191</v>
      </c>
      <c r="E63" s="23" t="s">
        <v>192</v>
      </c>
      <c r="F63" s="26">
        <v>9</v>
      </c>
      <c r="G63" s="40"/>
      <c r="H63" s="27">
        <f t="shared" si="2"/>
        <v>0</v>
      </c>
    </row>
    <row r="64" spans="1:8" ht="12.75" customHeight="1" x14ac:dyDescent="0.2">
      <c r="A64" s="43">
        <v>43</v>
      </c>
      <c r="B64" s="23" t="s">
        <v>47</v>
      </c>
      <c r="C64" s="24" t="s">
        <v>106</v>
      </c>
      <c r="D64" s="25" t="s">
        <v>193</v>
      </c>
      <c r="E64" s="23" t="s">
        <v>107</v>
      </c>
      <c r="F64" s="26">
        <v>1</v>
      </c>
      <c r="G64" s="40"/>
      <c r="H64" s="27">
        <f t="shared" si="2"/>
        <v>0</v>
      </c>
    </row>
    <row r="65" spans="1:8" ht="12.75" customHeight="1" x14ac:dyDescent="0.2">
      <c r="A65" s="43">
        <v>44</v>
      </c>
      <c r="B65" s="23" t="s">
        <v>47</v>
      </c>
      <c r="C65" s="24" t="s">
        <v>108</v>
      </c>
      <c r="D65" s="25" t="s">
        <v>109</v>
      </c>
      <c r="E65" s="23" t="s">
        <v>29</v>
      </c>
      <c r="F65" s="26">
        <v>1</v>
      </c>
      <c r="G65" s="40"/>
      <c r="H65" s="27">
        <f t="shared" si="2"/>
        <v>0</v>
      </c>
    </row>
    <row r="66" spans="1:8" ht="12.75" customHeight="1" x14ac:dyDescent="0.2">
      <c r="A66" s="43">
        <v>45</v>
      </c>
      <c r="B66" s="23" t="s">
        <v>47</v>
      </c>
      <c r="C66" s="24" t="s">
        <v>110</v>
      </c>
      <c r="D66" s="25" t="s">
        <v>111</v>
      </c>
      <c r="E66" s="23" t="s">
        <v>29</v>
      </c>
      <c r="F66" s="26">
        <v>21</v>
      </c>
      <c r="G66" s="40"/>
      <c r="H66" s="27">
        <f t="shared" si="2"/>
        <v>0</v>
      </c>
    </row>
    <row r="67" spans="1:8" ht="12.75" customHeight="1" x14ac:dyDescent="0.2">
      <c r="A67" s="43">
        <v>46</v>
      </c>
      <c r="B67" s="23" t="s">
        <v>47</v>
      </c>
      <c r="C67" s="24" t="s">
        <v>112</v>
      </c>
      <c r="D67" s="25" t="s">
        <v>113</v>
      </c>
      <c r="E67" s="23" t="s">
        <v>29</v>
      </c>
      <c r="F67" s="26">
        <v>2</v>
      </c>
      <c r="G67" s="40"/>
      <c r="H67" s="27">
        <f t="shared" si="2"/>
        <v>0</v>
      </c>
    </row>
    <row r="68" spans="1:8" ht="12.75" customHeight="1" x14ac:dyDescent="0.2">
      <c r="A68" s="43">
        <v>47</v>
      </c>
      <c r="B68" s="23" t="s">
        <v>47</v>
      </c>
      <c r="C68" s="24" t="s">
        <v>40</v>
      </c>
      <c r="D68" s="25" t="s">
        <v>114</v>
      </c>
      <c r="E68" s="23" t="s">
        <v>29</v>
      </c>
      <c r="F68" s="26">
        <v>2</v>
      </c>
      <c r="G68" s="40"/>
      <c r="H68" s="27">
        <f t="shared" si="2"/>
        <v>0</v>
      </c>
    </row>
    <row r="69" spans="1:8" ht="12.75" customHeight="1" x14ac:dyDescent="0.2">
      <c r="A69" s="43">
        <v>48</v>
      </c>
      <c r="B69" s="23" t="s">
        <v>47</v>
      </c>
      <c r="C69" s="24" t="s">
        <v>40</v>
      </c>
      <c r="D69" s="25" t="s">
        <v>115</v>
      </c>
      <c r="E69" s="23" t="s">
        <v>29</v>
      </c>
      <c r="F69" s="26">
        <v>1</v>
      </c>
      <c r="G69" s="40"/>
      <c r="H69" s="27">
        <f t="shared" si="2"/>
        <v>0</v>
      </c>
    </row>
    <row r="70" spans="1:8" ht="12.75" customHeight="1" x14ac:dyDescent="0.2">
      <c r="A70" s="43">
        <v>49</v>
      </c>
      <c r="B70" s="23" t="s">
        <v>92</v>
      </c>
      <c r="C70" s="24" t="s">
        <v>43</v>
      </c>
      <c r="D70" s="25" t="s">
        <v>116</v>
      </c>
      <c r="E70" s="23" t="s">
        <v>29</v>
      </c>
      <c r="F70" s="26">
        <v>1</v>
      </c>
      <c r="G70" s="40"/>
      <c r="H70" s="27">
        <f t="shared" si="2"/>
        <v>0</v>
      </c>
    </row>
    <row r="71" spans="1:8" ht="12.75" customHeight="1" x14ac:dyDescent="0.2">
      <c r="A71" s="43">
        <v>50</v>
      </c>
      <c r="B71" s="23" t="s">
        <v>47</v>
      </c>
      <c r="C71" s="24" t="s">
        <v>117</v>
      </c>
      <c r="D71" s="25" t="s">
        <v>118</v>
      </c>
      <c r="E71" s="23" t="s">
        <v>107</v>
      </c>
      <c r="F71" s="26">
        <v>23</v>
      </c>
      <c r="G71" s="40"/>
      <c r="H71" s="27">
        <f t="shared" si="2"/>
        <v>0</v>
      </c>
    </row>
    <row r="72" spans="1:8" ht="12.75" customHeight="1" x14ac:dyDescent="0.2">
      <c r="A72" s="43">
        <v>51</v>
      </c>
      <c r="B72" s="23" t="s">
        <v>47</v>
      </c>
      <c r="C72" s="24" t="s">
        <v>119</v>
      </c>
      <c r="D72" s="25" t="s">
        <v>120</v>
      </c>
      <c r="E72" s="23" t="s">
        <v>34</v>
      </c>
      <c r="F72" s="26">
        <v>131</v>
      </c>
      <c r="G72" s="40"/>
      <c r="H72" s="27">
        <f t="shared" si="2"/>
        <v>0</v>
      </c>
    </row>
    <row r="73" spans="1:8" ht="12.75" customHeight="1" x14ac:dyDescent="0.2">
      <c r="A73" s="43">
        <v>52</v>
      </c>
      <c r="B73" s="23" t="s">
        <v>47</v>
      </c>
      <c r="C73" s="24" t="s">
        <v>121</v>
      </c>
      <c r="D73" s="25" t="s">
        <v>122</v>
      </c>
      <c r="E73" s="23" t="s">
        <v>34</v>
      </c>
      <c r="F73" s="26">
        <v>131</v>
      </c>
      <c r="G73" s="40"/>
      <c r="H73" s="27">
        <f t="shared" si="2"/>
        <v>0</v>
      </c>
    </row>
    <row r="74" spans="1:8" ht="12.75" customHeight="1" x14ac:dyDescent="0.2">
      <c r="A74" s="43">
        <v>53</v>
      </c>
      <c r="B74" s="23" t="s">
        <v>92</v>
      </c>
      <c r="C74" s="24" t="s">
        <v>43</v>
      </c>
      <c r="D74" s="25" t="s">
        <v>194</v>
      </c>
      <c r="E74" s="23" t="s">
        <v>123</v>
      </c>
      <c r="F74" s="26">
        <v>1</v>
      </c>
      <c r="G74" s="40"/>
      <c r="H74" s="27">
        <f t="shared" si="2"/>
        <v>0</v>
      </c>
    </row>
    <row r="75" spans="1:8" ht="12.75" customHeight="1" x14ac:dyDescent="0.2">
      <c r="A75" s="43">
        <v>54</v>
      </c>
      <c r="B75" s="23" t="s">
        <v>47</v>
      </c>
      <c r="C75" s="24" t="s">
        <v>124</v>
      </c>
      <c r="D75" s="25" t="s">
        <v>125</v>
      </c>
      <c r="E75" s="23" t="s">
        <v>37</v>
      </c>
      <c r="F75" s="26">
        <v>0.52205000000000013</v>
      </c>
      <c r="G75" s="40"/>
      <c r="H75" s="27">
        <f t="shared" si="2"/>
        <v>0</v>
      </c>
    </row>
    <row r="76" spans="1:8" ht="12.6" customHeight="1" x14ac:dyDescent="0.2">
      <c r="A76" s="43">
        <v>55</v>
      </c>
      <c r="B76" s="23" t="s">
        <v>47</v>
      </c>
      <c r="C76" s="24" t="s">
        <v>126</v>
      </c>
      <c r="D76" s="25" t="s">
        <v>127</v>
      </c>
      <c r="E76" s="23" t="s">
        <v>37</v>
      </c>
      <c r="F76" s="26">
        <v>0.13200000000000001</v>
      </c>
      <c r="G76" s="40"/>
      <c r="H76" s="27">
        <f t="shared" si="2"/>
        <v>0</v>
      </c>
    </row>
    <row r="77" spans="1:8" ht="15" customHeight="1" x14ac:dyDescent="0.2">
      <c r="A77" s="44"/>
      <c r="B77" s="29"/>
      <c r="C77" s="30" t="s">
        <v>83</v>
      </c>
      <c r="D77" s="31" t="s">
        <v>84</v>
      </c>
      <c r="E77" s="29"/>
      <c r="F77" s="32"/>
      <c r="G77" s="33"/>
      <c r="H77" s="33">
        <f>SUM(H52:H76)</f>
        <v>0</v>
      </c>
    </row>
    <row r="78" spans="1:8" ht="12.75" customHeight="1" x14ac:dyDescent="0.2">
      <c r="A78" s="42"/>
      <c r="B78" s="18"/>
      <c r="C78" s="19" t="s">
        <v>128</v>
      </c>
      <c r="D78" s="20" t="s">
        <v>129</v>
      </c>
      <c r="E78" s="18"/>
      <c r="F78" s="21"/>
      <c r="G78" s="22"/>
      <c r="H78" s="22"/>
    </row>
    <row r="79" spans="1:8" ht="12.75" customHeight="1" x14ac:dyDescent="0.2">
      <c r="A79" s="43">
        <v>56</v>
      </c>
      <c r="B79" s="23" t="s">
        <v>47</v>
      </c>
      <c r="C79" s="24" t="s">
        <v>130</v>
      </c>
      <c r="D79" s="25" t="s">
        <v>196</v>
      </c>
      <c r="E79" s="23" t="s">
        <v>29</v>
      </c>
      <c r="F79" s="26">
        <v>1</v>
      </c>
      <c r="G79" s="40"/>
      <c r="H79" s="27">
        <f>F79*G79</f>
        <v>0</v>
      </c>
    </row>
    <row r="80" spans="1:8" ht="12.75" customHeight="1" x14ac:dyDescent="0.2">
      <c r="A80" s="43">
        <v>57</v>
      </c>
      <c r="B80" s="23" t="s">
        <v>47</v>
      </c>
      <c r="C80" s="24" t="s">
        <v>131</v>
      </c>
      <c r="D80" s="25" t="s">
        <v>132</v>
      </c>
      <c r="E80" s="23" t="s">
        <v>37</v>
      </c>
      <c r="F80" s="26">
        <v>0.5</v>
      </c>
      <c r="G80" s="40"/>
      <c r="H80" s="27">
        <f>F80*G80</f>
        <v>0</v>
      </c>
    </row>
    <row r="81" spans="1:8" ht="12.75" customHeight="1" x14ac:dyDescent="0.2">
      <c r="A81" s="43">
        <v>58</v>
      </c>
      <c r="B81" s="23" t="s">
        <v>47</v>
      </c>
      <c r="C81" s="24" t="s">
        <v>43</v>
      </c>
      <c r="D81" s="25" t="s">
        <v>195</v>
      </c>
      <c r="E81" s="23" t="s">
        <v>29</v>
      </c>
      <c r="F81" s="26">
        <v>1</v>
      </c>
      <c r="G81" s="40"/>
      <c r="H81" s="27">
        <f>F81*G81</f>
        <v>0</v>
      </c>
    </row>
    <row r="82" spans="1:8" ht="15" customHeight="1" x14ac:dyDescent="0.2">
      <c r="A82" s="44"/>
      <c r="B82" s="29"/>
      <c r="C82" s="30" t="s">
        <v>128</v>
      </c>
      <c r="D82" s="31" t="s">
        <v>129</v>
      </c>
      <c r="E82" s="29"/>
      <c r="F82" s="32"/>
      <c r="G82" s="33"/>
      <c r="H82" s="33">
        <f>SUM(H79:H81)</f>
        <v>0</v>
      </c>
    </row>
    <row r="83" spans="1:8" ht="12.75" customHeight="1" x14ac:dyDescent="0.2">
      <c r="A83" s="42"/>
      <c r="B83" s="18"/>
      <c r="C83" s="19" t="s">
        <v>133</v>
      </c>
      <c r="D83" s="20" t="s">
        <v>134</v>
      </c>
      <c r="E83" s="18"/>
      <c r="F83" s="21"/>
      <c r="G83" s="22"/>
      <c r="H83" s="22"/>
    </row>
    <row r="84" spans="1:8" ht="12.75" customHeight="1" x14ac:dyDescent="0.2">
      <c r="A84" s="43">
        <v>59</v>
      </c>
      <c r="B84" s="23" t="s">
        <v>47</v>
      </c>
      <c r="C84" s="24" t="s">
        <v>135</v>
      </c>
      <c r="D84" s="25" t="s">
        <v>136</v>
      </c>
      <c r="E84" s="23" t="s">
        <v>107</v>
      </c>
      <c r="F84" s="26">
        <v>2</v>
      </c>
      <c r="G84" s="40"/>
      <c r="H84" s="27">
        <f t="shared" ref="H84:H102" si="3">F84*G84</f>
        <v>0</v>
      </c>
    </row>
    <row r="85" spans="1:8" ht="12.75" customHeight="1" x14ac:dyDescent="0.2">
      <c r="A85" s="43">
        <v>60</v>
      </c>
      <c r="B85" s="23" t="s">
        <v>47</v>
      </c>
      <c r="C85" s="24" t="s">
        <v>137</v>
      </c>
      <c r="D85" s="25" t="s">
        <v>138</v>
      </c>
      <c r="E85" s="23" t="s">
        <v>107</v>
      </c>
      <c r="F85" s="26">
        <v>2</v>
      </c>
      <c r="G85" s="40"/>
      <c r="H85" s="27">
        <f t="shared" si="3"/>
        <v>0</v>
      </c>
    </row>
    <row r="86" spans="1:8" ht="12.75" customHeight="1" x14ac:dyDescent="0.2">
      <c r="A86" s="43">
        <v>61</v>
      </c>
      <c r="B86" s="23" t="s">
        <v>47</v>
      </c>
      <c r="C86" s="24" t="s">
        <v>139</v>
      </c>
      <c r="D86" s="25" t="s">
        <v>140</v>
      </c>
      <c r="E86" s="23" t="s">
        <v>107</v>
      </c>
      <c r="F86" s="26">
        <v>1</v>
      </c>
      <c r="G86" s="40"/>
      <c r="H86" s="27">
        <f t="shared" si="3"/>
        <v>0</v>
      </c>
    </row>
    <row r="87" spans="1:8" ht="12.75" customHeight="1" x14ac:dyDescent="0.2">
      <c r="A87" s="43">
        <v>62</v>
      </c>
      <c r="B87" s="23" t="s">
        <v>47</v>
      </c>
      <c r="C87" s="24" t="s">
        <v>141</v>
      </c>
      <c r="D87" s="25" t="s">
        <v>142</v>
      </c>
      <c r="E87" s="23" t="s">
        <v>29</v>
      </c>
      <c r="F87" s="26">
        <v>1</v>
      </c>
      <c r="G87" s="40"/>
      <c r="H87" s="27">
        <f t="shared" si="3"/>
        <v>0</v>
      </c>
    </row>
    <row r="88" spans="1:8" ht="12.75" customHeight="1" x14ac:dyDescent="0.2">
      <c r="A88" s="43">
        <v>63</v>
      </c>
      <c r="B88" s="23" t="s">
        <v>47</v>
      </c>
      <c r="C88" s="24" t="s">
        <v>143</v>
      </c>
      <c r="D88" s="25" t="s">
        <v>144</v>
      </c>
      <c r="E88" s="23" t="s">
        <v>37</v>
      </c>
      <c r="F88" s="26">
        <v>0.4</v>
      </c>
      <c r="G88" s="40"/>
      <c r="H88" s="27">
        <f t="shared" si="3"/>
        <v>0</v>
      </c>
    </row>
    <row r="89" spans="1:8" ht="12.75" customHeight="1" x14ac:dyDescent="0.2">
      <c r="A89" s="43">
        <v>64</v>
      </c>
      <c r="B89" s="23" t="s">
        <v>47</v>
      </c>
      <c r="C89" s="24" t="s">
        <v>145</v>
      </c>
      <c r="D89" s="25" t="s">
        <v>146</v>
      </c>
      <c r="E89" s="23" t="s">
        <v>107</v>
      </c>
      <c r="F89" s="26">
        <v>1</v>
      </c>
      <c r="G89" s="40"/>
      <c r="H89" s="27">
        <f t="shared" si="3"/>
        <v>0</v>
      </c>
    </row>
    <row r="90" spans="1:8" ht="12.75" customHeight="1" x14ac:dyDescent="0.2">
      <c r="A90" s="43">
        <v>65</v>
      </c>
      <c r="B90" s="23" t="s">
        <v>47</v>
      </c>
      <c r="C90" s="24" t="s">
        <v>147</v>
      </c>
      <c r="D90" s="25" t="s">
        <v>148</v>
      </c>
      <c r="E90" s="23" t="s">
        <v>107</v>
      </c>
      <c r="F90" s="26">
        <v>1</v>
      </c>
      <c r="G90" s="40"/>
      <c r="H90" s="27">
        <f t="shared" si="3"/>
        <v>0</v>
      </c>
    </row>
    <row r="91" spans="1:8" ht="12.75" customHeight="1" x14ac:dyDescent="0.2">
      <c r="A91" s="43">
        <v>66</v>
      </c>
      <c r="B91" s="23" t="s">
        <v>47</v>
      </c>
      <c r="C91" s="24" t="s">
        <v>149</v>
      </c>
      <c r="D91" s="25" t="s">
        <v>150</v>
      </c>
      <c r="E91" s="23" t="s">
        <v>107</v>
      </c>
      <c r="F91" s="26">
        <v>2</v>
      </c>
      <c r="G91" s="40"/>
      <c r="H91" s="27">
        <f t="shared" si="3"/>
        <v>0</v>
      </c>
    </row>
    <row r="92" spans="1:8" ht="12.75" customHeight="1" x14ac:dyDescent="0.2">
      <c r="A92" s="43">
        <v>67</v>
      </c>
      <c r="B92" s="23" t="s">
        <v>92</v>
      </c>
      <c r="C92" s="24" t="s">
        <v>43</v>
      </c>
      <c r="D92" s="25" t="s">
        <v>151</v>
      </c>
      <c r="E92" s="23" t="s">
        <v>29</v>
      </c>
      <c r="F92" s="26">
        <v>3</v>
      </c>
      <c r="G92" s="40"/>
      <c r="H92" s="27">
        <f t="shared" si="3"/>
        <v>0</v>
      </c>
    </row>
    <row r="93" spans="1:8" ht="12.75" customHeight="1" x14ac:dyDescent="0.2">
      <c r="A93" s="43">
        <v>68</v>
      </c>
      <c r="B93" s="23" t="s">
        <v>47</v>
      </c>
      <c r="C93" s="24" t="s">
        <v>152</v>
      </c>
      <c r="D93" s="25" t="s">
        <v>153</v>
      </c>
      <c r="E93" s="23" t="s">
        <v>107</v>
      </c>
      <c r="F93" s="26">
        <v>1</v>
      </c>
      <c r="G93" s="40"/>
      <c r="H93" s="27">
        <f t="shared" si="3"/>
        <v>0</v>
      </c>
    </row>
    <row r="94" spans="1:8" ht="12.75" customHeight="1" x14ac:dyDescent="0.2">
      <c r="A94" s="43">
        <v>69</v>
      </c>
      <c r="B94" s="23" t="s">
        <v>47</v>
      </c>
      <c r="C94" s="24" t="s">
        <v>154</v>
      </c>
      <c r="D94" s="25" t="s">
        <v>155</v>
      </c>
      <c r="E94" s="23" t="s">
        <v>107</v>
      </c>
      <c r="F94" s="26">
        <v>3</v>
      </c>
      <c r="G94" s="40"/>
      <c r="H94" s="27">
        <f t="shared" si="3"/>
        <v>0</v>
      </c>
    </row>
    <row r="95" spans="1:8" ht="12.75" customHeight="1" x14ac:dyDescent="0.2">
      <c r="A95" s="43">
        <v>70</v>
      </c>
      <c r="B95" s="23" t="s">
        <v>47</v>
      </c>
      <c r="C95" s="24" t="s">
        <v>156</v>
      </c>
      <c r="D95" s="25" t="s">
        <v>157</v>
      </c>
      <c r="E95" s="23" t="s">
        <v>158</v>
      </c>
      <c r="F95" s="26">
        <v>1</v>
      </c>
      <c r="G95" s="40"/>
      <c r="H95" s="27">
        <f t="shared" si="3"/>
        <v>0</v>
      </c>
    </row>
    <row r="96" spans="1:8" ht="12.75" customHeight="1" x14ac:dyDescent="0.2">
      <c r="A96" s="43">
        <v>71</v>
      </c>
      <c r="B96" s="23" t="s">
        <v>47</v>
      </c>
      <c r="C96" s="24" t="s">
        <v>159</v>
      </c>
      <c r="D96" s="25" t="s">
        <v>160</v>
      </c>
      <c r="E96" s="23" t="s">
        <v>107</v>
      </c>
      <c r="F96" s="26">
        <v>3</v>
      </c>
      <c r="G96" s="40"/>
      <c r="H96" s="27">
        <f t="shared" si="3"/>
        <v>0</v>
      </c>
    </row>
    <row r="97" spans="1:8" ht="12.75" customHeight="1" x14ac:dyDescent="0.2">
      <c r="A97" s="43">
        <v>72</v>
      </c>
      <c r="B97" s="23" t="s">
        <v>47</v>
      </c>
      <c r="C97" s="24" t="s">
        <v>161</v>
      </c>
      <c r="D97" s="25" t="s">
        <v>162</v>
      </c>
      <c r="E97" s="23" t="s">
        <v>29</v>
      </c>
      <c r="F97" s="26">
        <v>3</v>
      </c>
      <c r="G97" s="40"/>
      <c r="H97" s="27">
        <f t="shared" si="3"/>
        <v>0</v>
      </c>
    </row>
    <row r="98" spans="1:8" ht="12.75" customHeight="1" x14ac:dyDescent="0.2">
      <c r="A98" s="43">
        <v>73</v>
      </c>
      <c r="B98" s="23" t="s">
        <v>47</v>
      </c>
      <c r="C98" s="24" t="s">
        <v>40</v>
      </c>
      <c r="D98" s="25" t="s">
        <v>163</v>
      </c>
      <c r="E98" s="23" t="s">
        <v>29</v>
      </c>
      <c r="F98" s="26">
        <v>3</v>
      </c>
      <c r="G98" s="40"/>
      <c r="H98" s="27">
        <f t="shared" si="3"/>
        <v>0</v>
      </c>
    </row>
    <row r="99" spans="1:8" ht="12.75" customHeight="1" x14ac:dyDescent="0.2">
      <c r="A99" s="43">
        <v>74</v>
      </c>
      <c r="B99" s="23" t="s">
        <v>47</v>
      </c>
      <c r="C99" s="24" t="s">
        <v>164</v>
      </c>
      <c r="D99" s="25" t="s">
        <v>165</v>
      </c>
      <c r="E99" s="23" t="s">
        <v>29</v>
      </c>
      <c r="F99" s="26">
        <v>2</v>
      </c>
      <c r="G99" s="40"/>
      <c r="H99" s="27">
        <f t="shared" si="3"/>
        <v>0</v>
      </c>
    </row>
    <row r="100" spans="1:8" ht="12.75" customHeight="1" x14ac:dyDescent="0.2">
      <c r="A100" s="43">
        <v>75</v>
      </c>
      <c r="B100" s="23" t="s">
        <v>47</v>
      </c>
      <c r="C100" s="24" t="s">
        <v>166</v>
      </c>
      <c r="D100" s="25" t="s">
        <v>167</v>
      </c>
      <c r="E100" s="23" t="s">
        <v>37</v>
      </c>
      <c r="F100" s="26">
        <v>0.4124199999999999</v>
      </c>
      <c r="G100" s="40"/>
      <c r="H100" s="27">
        <f t="shared" si="3"/>
        <v>0</v>
      </c>
    </row>
    <row r="101" spans="1:8" ht="18.75" customHeight="1" x14ac:dyDescent="0.2">
      <c r="A101" s="43">
        <v>76</v>
      </c>
      <c r="B101" s="23" t="s">
        <v>47</v>
      </c>
      <c r="C101" s="24" t="s">
        <v>43</v>
      </c>
      <c r="D101" s="25" t="s">
        <v>168</v>
      </c>
      <c r="E101" s="23" t="s">
        <v>169</v>
      </c>
      <c r="F101" s="26">
        <v>16</v>
      </c>
      <c r="G101" s="40"/>
      <c r="H101" s="27">
        <f t="shared" si="3"/>
        <v>0</v>
      </c>
    </row>
    <row r="102" spans="1:8" ht="25.5" customHeight="1" x14ac:dyDescent="0.2">
      <c r="A102" s="43">
        <v>77</v>
      </c>
      <c r="B102" s="23" t="s">
        <v>47</v>
      </c>
      <c r="C102" s="24" t="s">
        <v>43</v>
      </c>
      <c r="D102" s="25" t="s">
        <v>170</v>
      </c>
      <c r="E102" s="23" t="s">
        <v>169</v>
      </c>
      <c r="F102" s="26">
        <v>16</v>
      </c>
      <c r="G102" s="40"/>
      <c r="H102" s="27">
        <f t="shared" si="3"/>
        <v>0</v>
      </c>
    </row>
    <row r="103" spans="1:8" ht="17.45" customHeight="1" x14ac:dyDescent="0.2">
      <c r="A103" s="44"/>
      <c r="B103" s="29"/>
      <c r="C103" s="30" t="s">
        <v>133</v>
      </c>
      <c r="D103" s="31" t="s">
        <v>134</v>
      </c>
      <c r="E103" s="29"/>
      <c r="F103" s="32"/>
      <c r="G103" s="33"/>
      <c r="H103" s="33">
        <f>SUM(H84:H102)</f>
        <v>0</v>
      </c>
    </row>
    <row r="104" spans="1:8" ht="17.45" customHeight="1" x14ac:dyDescent="0.2">
      <c r="A104" s="41"/>
      <c r="B104" s="12"/>
      <c r="C104" s="13"/>
      <c r="D104" s="14" t="s">
        <v>171</v>
      </c>
      <c r="E104" s="12"/>
      <c r="F104" s="15"/>
      <c r="G104" s="16"/>
      <c r="H104" s="16">
        <f>SUM(H103,H82,H77,H50)</f>
        <v>0</v>
      </c>
    </row>
    <row r="105" spans="1:8" ht="15" customHeight="1" x14ac:dyDescent="0.2">
      <c r="A105" s="41"/>
      <c r="B105" s="12"/>
      <c r="C105" s="13"/>
      <c r="D105" s="14" t="s">
        <v>172</v>
      </c>
      <c r="E105" s="12"/>
      <c r="F105" s="15"/>
      <c r="G105" s="16"/>
      <c r="H105" s="16"/>
    </row>
    <row r="106" spans="1:8" ht="12.75" customHeight="1" x14ac:dyDescent="0.2">
      <c r="A106" s="42"/>
      <c r="B106" s="18"/>
      <c r="C106" s="19" t="s">
        <v>173</v>
      </c>
      <c r="D106" s="20" t="s">
        <v>174</v>
      </c>
      <c r="E106" s="18"/>
      <c r="F106" s="21"/>
      <c r="G106" s="22"/>
      <c r="H106" s="22"/>
    </row>
    <row r="107" spans="1:8" ht="12.75" customHeight="1" x14ac:dyDescent="0.2">
      <c r="A107" s="43">
        <v>78</v>
      </c>
      <c r="B107" s="23" t="s">
        <v>175</v>
      </c>
      <c r="C107" s="24" t="s">
        <v>176</v>
      </c>
      <c r="D107" s="25" t="s">
        <v>177</v>
      </c>
      <c r="E107" s="23" t="s">
        <v>178</v>
      </c>
      <c r="F107" s="26">
        <v>64</v>
      </c>
      <c r="G107" s="40"/>
      <c r="H107" s="27">
        <f>F107*G107</f>
        <v>0</v>
      </c>
    </row>
    <row r="108" spans="1:8" ht="12.6" customHeight="1" x14ac:dyDescent="0.2">
      <c r="A108" s="43">
        <v>79</v>
      </c>
      <c r="B108" s="23" t="s">
        <v>175</v>
      </c>
      <c r="C108" s="24" t="s">
        <v>179</v>
      </c>
      <c r="D108" s="25" t="s">
        <v>180</v>
      </c>
      <c r="E108" s="23" t="s">
        <v>178</v>
      </c>
      <c r="F108" s="26">
        <v>64</v>
      </c>
      <c r="G108" s="40"/>
      <c r="H108" s="27">
        <f>F108*G108</f>
        <v>0</v>
      </c>
    </row>
    <row r="109" spans="1:8" ht="17.45" customHeight="1" x14ac:dyDescent="0.2">
      <c r="A109" s="28"/>
      <c r="B109" s="29"/>
      <c r="C109" s="30" t="s">
        <v>173</v>
      </c>
      <c r="D109" s="31" t="s">
        <v>174</v>
      </c>
      <c r="E109" s="29"/>
      <c r="F109" s="32"/>
      <c r="G109" s="33"/>
      <c r="H109" s="33">
        <f>SUM(H107:H108)</f>
        <v>0</v>
      </c>
    </row>
    <row r="110" spans="1:8" ht="20.100000000000001" customHeight="1" x14ac:dyDescent="0.2">
      <c r="A110" s="11"/>
      <c r="B110" s="12"/>
      <c r="C110" s="13"/>
      <c r="D110" s="14" t="s">
        <v>181</v>
      </c>
      <c r="E110" s="12"/>
      <c r="F110" s="15"/>
      <c r="G110" s="16"/>
      <c r="H110" s="16">
        <f>H109</f>
        <v>0</v>
      </c>
    </row>
    <row r="111" spans="1:8" x14ac:dyDescent="0.2">
      <c r="A111" s="34"/>
      <c r="B111" s="35"/>
      <c r="C111" s="36"/>
      <c r="D111" s="37" t="s">
        <v>182</v>
      </c>
      <c r="E111" s="35"/>
      <c r="F111" s="38"/>
      <c r="G111" s="39"/>
      <c r="H111" s="39">
        <f>SUM(H110,H104,H28)</f>
        <v>0</v>
      </c>
    </row>
  </sheetData>
  <sheetProtection algorithmName="SHA-512" hashValue="oST+19AbTcEqpQycpfMJtfng6Q1l1xSwFqX7t5S+xt0tAjB1YRAMcw9bnF5suwOt2a9idZWcJWPJZQUf+f94/A==" saltValue="Ut8f0wohNP8UBsr1HGYklA==" spinCount="100000" sheet="1" objects="1" scenarios="1"/>
  <phoneticPr fontId="9" type="noConversion"/>
  <pageMargins left="0.78740157480314954" right="0.78740157480314954" top="0.78740157480314954" bottom="0.78740157480314954" header="0.5" footer="0.5"/>
  <pageSetup paperSize="9" scale="89" fitToHeight="0" orientation="portrait" r:id="rId1"/>
  <headerFooter alignWithMargins="0">
    <oddFooter>&amp;L&amp;6Zpracováno systémem KROS, tel. 02/717 512 84&amp;C&amp;"Arial CE"&amp;7  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Rozpočet - standard na výšku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Terminator</dc:creator>
  <cp:lastModifiedBy>Terminator</cp:lastModifiedBy>
  <cp:lastPrinted>2019-05-03T08:08:04Z</cp:lastPrinted>
  <dcterms:created xsi:type="dcterms:W3CDTF">2019-05-03T07:35:12Z</dcterms:created>
  <dcterms:modified xsi:type="dcterms:W3CDTF">2019-05-03T08:08:06Z</dcterms:modified>
</cp:coreProperties>
</file>